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365" windowHeight="11055"/>
  </bookViews>
  <sheets>
    <sheet name="5KNumber" sheetId="1" r:id="rId1"/>
    <sheet name="5KName" sheetId="2" r:id="rId2"/>
    <sheet name="Sheet1" sheetId="3" r:id="rId3"/>
    <sheet name="Sheet2" sheetId="4" r:id="rId4"/>
    <sheet name="Sheet3" sheetId="5" r:id="rId5"/>
  </sheets>
  <definedNames>
    <definedName name="_xlnm.Print_Area" localSheetId="0">'5KNumber'!$B$2:$I$21</definedName>
    <definedName name="_xlnm.Print_Area" localSheetId="2">Sheet1!$A$1:$H$6</definedName>
  </definedNames>
  <calcPr calcId="145621"/>
</workbook>
</file>

<file path=xl/calcChain.xml><?xml version="1.0" encoding="utf-8"?>
<calcChain xmlns="http://schemas.openxmlformats.org/spreadsheetml/2006/main">
  <c r="C5" i="4" l="1"/>
  <c r="B5" i="4"/>
  <c r="C4" i="4"/>
  <c r="B4" i="4"/>
  <c r="C3" i="4"/>
  <c r="B3" i="4"/>
  <c r="C6" i="3"/>
  <c r="B6" i="3"/>
  <c r="C5" i="3"/>
  <c r="B5" i="3"/>
  <c r="C4" i="3"/>
  <c r="B4" i="3"/>
  <c r="C3" i="3"/>
  <c r="B3" i="3"/>
  <c r="C13" i="2" l="1"/>
  <c r="B13" i="2"/>
  <c r="C6" i="2"/>
  <c r="B6" i="2"/>
  <c r="C21" i="2"/>
  <c r="B21" i="2"/>
  <c r="C9" i="2"/>
  <c r="B9" i="2"/>
  <c r="C16" i="2"/>
  <c r="B16" i="2"/>
  <c r="C15" i="2"/>
  <c r="B15" i="2"/>
  <c r="C17" i="2"/>
  <c r="B17" i="2"/>
  <c r="C20" i="2"/>
  <c r="B20" i="2"/>
  <c r="C5" i="2"/>
  <c r="B5" i="2"/>
  <c r="C18" i="2"/>
  <c r="B18" i="2"/>
  <c r="C14" i="2"/>
  <c r="B14" i="2"/>
  <c r="C8" i="2"/>
  <c r="B8" i="2"/>
  <c r="C11" i="2"/>
  <c r="B11" i="2"/>
  <c r="C3" i="2"/>
  <c r="B3" i="2"/>
  <c r="C12" i="2"/>
  <c r="B12" i="2"/>
  <c r="C4" i="2"/>
  <c r="B4" i="2"/>
  <c r="C7" i="2"/>
  <c r="B7" i="2"/>
  <c r="C19" i="2"/>
  <c r="B19" i="2"/>
  <c r="C10" i="2"/>
  <c r="B10" i="2"/>
  <c r="C12" i="1" l="1"/>
  <c r="D12" i="1"/>
  <c r="C14" i="1"/>
  <c r="D14" i="1"/>
  <c r="C17" i="1"/>
  <c r="D17" i="1"/>
  <c r="C13" i="1"/>
  <c r="D13" i="1"/>
  <c r="C15" i="1"/>
  <c r="D15" i="1"/>
  <c r="C8" i="1"/>
  <c r="D8" i="1"/>
  <c r="C5" i="1"/>
  <c r="D5" i="1"/>
  <c r="C3" i="1"/>
  <c r="D3" i="1"/>
  <c r="C6" i="1"/>
  <c r="D6" i="1"/>
  <c r="C4" i="1"/>
  <c r="D4" i="1"/>
  <c r="C7" i="1"/>
  <c r="D7" i="1"/>
  <c r="C18" i="1"/>
  <c r="D18" i="1"/>
  <c r="C21" i="1"/>
  <c r="D21" i="1"/>
  <c r="C20" i="1"/>
  <c r="D20" i="1"/>
  <c r="C16" i="1"/>
  <c r="D16" i="1"/>
  <c r="C9" i="1"/>
  <c r="D9" i="1"/>
  <c r="C10" i="1"/>
  <c r="D10" i="1"/>
  <c r="C11" i="1"/>
  <c r="D11" i="1"/>
  <c r="C19" i="1"/>
  <c r="D19" i="1"/>
</calcChain>
</file>

<file path=xl/sharedStrings.xml><?xml version="1.0" encoding="utf-8"?>
<sst xmlns="http://schemas.openxmlformats.org/spreadsheetml/2006/main" count="243" uniqueCount="167">
  <si>
    <t>FIRST NAME</t>
  </si>
  <si>
    <t>LAST NAME</t>
  </si>
  <si>
    <t>Race #</t>
  </si>
  <si>
    <t>1 km</t>
  </si>
  <si>
    <t>2km</t>
  </si>
  <si>
    <t>3km</t>
  </si>
  <si>
    <t>4km</t>
  </si>
  <si>
    <t>5km</t>
  </si>
  <si>
    <t>Bell lap</t>
  </si>
  <si>
    <t>4 laps to go</t>
  </si>
  <si>
    <t>3 laps to go</t>
  </si>
  <si>
    <t>2 laps to go</t>
  </si>
  <si>
    <t>Finish</t>
  </si>
  <si>
    <t>Umpire:</t>
  </si>
  <si>
    <t>Placing</t>
  </si>
  <si>
    <t>Bib #</t>
  </si>
  <si>
    <t>5:45</t>
  </si>
  <si>
    <t>11:44</t>
  </si>
  <si>
    <t>17:48</t>
  </si>
  <si>
    <t>23:42</t>
  </si>
  <si>
    <t>5:43</t>
  </si>
  <si>
    <t>11:40</t>
  </si>
  <si>
    <t>17:46</t>
  </si>
  <si>
    <t>6:16</t>
  </si>
  <si>
    <t>12:39</t>
  </si>
  <si>
    <t>19:16</t>
  </si>
  <si>
    <t>25:59</t>
  </si>
  <si>
    <t>5:31</t>
  </si>
  <si>
    <t>17:30</t>
  </si>
  <si>
    <t>11:24</t>
  </si>
  <si>
    <t>23:40</t>
  </si>
  <si>
    <t>24:04</t>
  </si>
  <si>
    <t>11:46</t>
  </si>
  <si>
    <t>18:18</t>
  </si>
  <si>
    <t>24:48</t>
  </si>
  <si>
    <t>5:00</t>
  </si>
  <si>
    <t>10:22</t>
  </si>
  <si>
    <t>15:57</t>
  </si>
  <si>
    <t>21:41</t>
  </si>
  <si>
    <t>10:00</t>
  </si>
  <si>
    <t>15:07</t>
  </si>
  <si>
    <t>20:16</t>
  </si>
  <si>
    <t>4:54</t>
  </si>
  <si>
    <t>9:55</t>
  </si>
  <si>
    <t>15:02</t>
  </si>
  <si>
    <t>20:00</t>
  </si>
  <si>
    <t>5:02</t>
  </si>
  <si>
    <t>10:13</t>
  </si>
  <si>
    <t>15:28</t>
  </si>
  <si>
    <t>20:53</t>
  </si>
  <si>
    <t>9:54</t>
  </si>
  <si>
    <t>15:01</t>
  </si>
  <si>
    <t>20:13</t>
  </si>
  <si>
    <t>5:10</t>
  </si>
  <si>
    <t>10:33</t>
  </si>
  <si>
    <t>16:01</t>
  </si>
  <si>
    <t>21:32</t>
  </si>
  <si>
    <t>5:47</t>
  </si>
  <si>
    <t>12:24</t>
  </si>
  <si>
    <t>19:21</t>
  </si>
  <si>
    <t>26:42</t>
  </si>
  <si>
    <t>7:45</t>
  </si>
  <si>
    <t>15:23</t>
  </si>
  <si>
    <t>23:00</t>
  </si>
  <si>
    <t>30:30</t>
  </si>
  <si>
    <t>7:02</t>
  </si>
  <si>
    <t>14:09</t>
  </si>
  <si>
    <t>21:16</t>
  </si>
  <si>
    <t>28:18</t>
  </si>
  <si>
    <t>6:15</t>
  </si>
  <si>
    <t>12:30</t>
  </si>
  <si>
    <t>18:51</t>
  </si>
  <si>
    <t>25:08</t>
  </si>
  <si>
    <t>5:28</t>
  </si>
  <si>
    <t>11:11</t>
  </si>
  <si>
    <t>16:50</t>
  </si>
  <si>
    <t>22:44</t>
  </si>
  <si>
    <t>17:03</t>
  </si>
  <si>
    <t>22:57</t>
  </si>
  <si>
    <t>5:23</t>
  </si>
  <si>
    <t>11:01</t>
  </si>
  <si>
    <t>22:41</t>
  </si>
  <si>
    <t>13:00</t>
  </si>
  <si>
    <t>20:03</t>
  </si>
  <si>
    <t>27:07</t>
  </si>
  <si>
    <t>Gender</t>
  </si>
  <si>
    <t>F</t>
  </si>
  <si>
    <t>M</t>
  </si>
  <si>
    <t>Age</t>
  </si>
  <si>
    <t>9:55 (5:01)</t>
  </si>
  <si>
    <t>15:02 (5:07)</t>
  </si>
  <si>
    <t>20:00 (4:58)</t>
  </si>
  <si>
    <t>9:54 (5:00)</t>
  </si>
  <si>
    <t>15:01 (5:07)</t>
  </si>
  <si>
    <t>20:13 (5:12)</t>
  </si>
  <si>
    <t>(x:xx) indicates lap time</t>
  </si>
  <si>
    <t>15:07 (5:07)</t>
  </si>
  <si>
    <t>20:16 (5:09)</t>
  </si>
  <si>
    <t>10:13 (5:11)</t>
  </si>
  <si>
    <t>20:53 (5:25)</t>
  </si>
  <si>
    <t>15:28 (5:15)</t>
  </si>
  <si>
    <t>21:32 (5:31)</t>
  </si>
  <si>
    <t>10:33 (5:23)</t>
  </si>
  <si>
    <t>16:01 (5:28)</t>
  </si>
  <si>
    <t>10:22 (5:22)</t>
  </si>
  <si>
    <t>21:41 (5:44)</t>
  </si>
  <si>
    <t>15:57 (5:35)</t>
  </si>
  <si>
    <t>22:44 (5:54)</t>
  </si>
  <si>
    <t>16:50 (5:39)</t>
  </si>
  <si>
    <t>11:11 (5:43)</t>
  </si>
  <si>
    <t>22:57 (5:54)</t>
  </si>
  <si>
    <t>17:03 (5:52)</t>
  </si>
  <si>
    <t>11:11 (5:40)</t>
  </si>
  <si>
    <t>22:41 (5:51)</t>
  </si>
  <si>
    <t>16:50 (5:49)</t>
  </si>
  <si>
    <t>11:01 (5:38)</t>
  </si>
  <si>
    <t>23:42 (5:54)</t>
  </si>
  <si>
    <t>17:48 (6:04)</t>
  </si>
  <si>
    <t>11:44 (5:59)</t>
  </si>
  <si>
    <t>23:40 (6:10)</t>
  </si>
  <si>
    <t>17:30 (6:06)</t>
  </si>
  <si>
    <t>11:24 (5:53)</t>
  </si>
  <si>
    <t>24:04 (6:18)</t>
  </si>
  <si>
    <t>17:46 (6:06)</t>
  </si>
  <si>
    <t>11:40 (5:57)</t>
  </si>
  <si>
    <t>24:48 (6:30)</t>
  </si>
  <si>
    <t>18:18 (6:32)</t>
  </si>
  <si>
    <t>11:46 (6:01)</t>
  </si>
  <si>
    <t>12:30 (6:15)</t>
  </si>
  <si>
    <t>25:08 (6:17)</t>
  </si>
  <si>
    <t>18:51 (6:21)</t>
  </si>
  <si>
    <t>25:59 (6:43)</t>
  </si>
  <si>
    <t>19:16 (6:37)</t>
  </si>
  <si>
    <t>12:39 (6:23)</t>
  </si>
  <si>
    <t>26:42 (7:21)</t>
  </si>
  <si>
    <t>19:21 (6:57)</t>
  </si>
  <si>
    <t>12:24 (6:37)</t>
  </si>
  <si>
    <t>27:07 (7:04)</t>
  </si>
  <si>
    <t>20:03 (7:03)</t>
  </si>
  <si>
    <t>13:00 (6:44)</t>
  </si>
  <si>
    <t>28:18 (7:02)</t>
  </si>
  <si>
    <t>21:16 (7:07)</t>
  </si>
  <si>
    <t>14:09 (7:07)</t>
  </si>
  <si>
    <t>30:30 (7:30)</t>
  </si>
  <si>
    <t>23:00 (07:37)</t>
  </si>
  <si>
    <t>15:23 (7:38)</t>
  </si>
  <si>
    <t>10:00 (5:00)</t>
  </si>
  <si>
    <t>Age graded</t>
  </si>
  <si>
    <r>
      <rPr>
        <b/>
        <sz val="10"/>
        <color theme="1"/>
        <rFont val="Arial"/>
        <family val="2"/>
      </rPr>
      <t>25:00.0</t>
    </r>
    <r>
      <rPr>
        <sz val="10"/>
        <color theme="1"/>
        <rFont val="Arial"/>
        <family val="2"/>
      </rPr>
      <t xml:space="preserve"> (5:00)</t>
    </r>
  </si>
  <si>
    <r>
      <rPr>
        <b/>
        <sz val="10"/>
        <color theme="1"/>
        <rFont val="Arial"/>
        <family val="2"/>
      </rPr>
      <t>25:14.1</t>
    </r>
    <r>
      <rPr>
        <sz val="10"/>
        <color theme="1"/>
        <rFont val="Arial"/>
        <family val="2"/>
      </rPr>
      <t xml:space="preserve"> (5:01)</t>
    </r>
  </si>
  <si>
    <r>
      <rPr>
        <b/>
        <sz val="10"/>
        <color theme="1"/>
        <rFont val="Arial"/>
        <family val="2"/>
      </rPr>
      <t>25:16.8</t>
    </r>
    <r>
      <rPr>
        <sz val="10"/>
        <color theme="1"/>
        <rFont val="Arial"/>
        <family val="2"/>
      </rPr>
      <t xml:space="preserve"> (5:01)</t>
    </r>
  </si>
  <si>
    <r>
      <rPr>
        <b/>
        <sz val="10"/>
        <color theme="1"/>
        <rFont val="Arial"/>
        <family val="2"/>
      </rPr>
      <t>25:58.9</t>
    </r>
    <r>
      <rPr>
        <sz val="10"/>
        <color theme="1"/>
        <rFont val="Arial"/>
        <family val="2"/>
      </rPr>
      <t xml:space="preserve"> (5:06)</t>
    </r>
  </si>
  <si>
    <r>
      <rPr>
        <b/>
        <sz val="10"/>
        <color theme="1"/>
        <rFont val="Arial"/>
        <family val="2"/>
      </rPr>
      <t>27:02.7</t>
    </r>
    <r>
      <rPr>
        <sz val="10"/>
        <color theme="1"/>
        <rFont val="Arial"/>
        <family val="2"/>
      </rPr>
      <t xml:space="preserve"> (5:31)</t>
    </r>
  </si>
  <si>
    <r>
      <rPr>
        <b/>
        <sz val="10"/>
        <color theme="1"/>
        <rFont val="Arial"/>
        <family val="2"/>
      </rPr>
      <t>27:18.0</t>
    </r>
    <r>
      <rPr>
        <sz val="10"/>
        <color theme="1"/>
        <rFont val="Arial"/>
        <family val="2"/>
      </rPr>
      <t xml:space="preserve"> (5:37)</t>
    </r>
  </si>
  <si>
    <r>
      <rPr>
        <b/>
        <sz val="10"/>
        <color theme="1"/>
        <rFont val="Arial"/>
        <family val="2"/>
      </rPr>
      <t>28:19.9</t>
    </r>
    <r>
      <rPr>
        <sz val="10"/>
        <color theme="1"/>
        <rFont val="Arial"/>
        <family val="2"/>
      </rPr>
      <t xml:space="preserve"> (5:36)</t>
    </r>
  </si>
  <si>
    <r>
      <rPr>
        <b/>
        <sz val="10"/>
        <color theme="1"/>
        <rFont val="Arial"/>
        <family val="2"/>
      </rPr>
      <t>28:24.1</t>
    </r>
    <r>
      <rPr>
        <sz val="10"/>
        <color theme="1"/>
        <rFont val="Arial"/>
        <family val="2"/>
      </rPr>
      <t xml:space="preserve"> (5:27)</t>
    </r>
  </si>
  <si>
    <r>
      <rPr>
        <b/>
        <sz val="10"/>
        <color theme="1"/>
        <rFont val="Arial"/>
        <family val="2"/>
      </rPr>
      <t>28:25.7</t>
    </r>
    <r>
      <rPr>
        <sz val="10"/>
        <color theme="1"/>
        <rFont val="Arial"/>
        <family val="2"/>
      </rPr>
      <t xml:space="preserve"> (5:45)</t>
    </r>
  </si>
  <si>
    <r>
      <rPr>
        <b/>
        <sz val="10"/>
        <color theme="1"/>
        <rFont val="Arial"/>
        <family val="2"/>
      </rPr>
      <t>29:27.4</t>
    </r>
    <r>
      <rPr>
        <sz val="10"/>
        <color theme="1"/>
        <rFont val="Arial"/>
        <family val="2"/>
      </rPr>
      <t xml:space="preserve"> (5:54)</t>
    </r>
  </si>
  <si>
    <r>
      <rPr>
        <b/>
        <sz val="10"/>
        <color theme="1"/>
        <rFont val="Arial"/>
        <family val="2"/>
      </rPr>
      <t>29:48.4</t>
    </r>
    <r>
      <rPr>
        <sz val="10"/>
        <color theme="1"/>
        <rFont val="Arial"/>
        <family val="2"/>
      </rPr>
      <t xml:space="preserve"> (6:08)</t>
    </r>
  </si>
  <si>
    <r>
      <rPr>
        <b/>
        <sz val="10"/>
        <color theme="1"/>
        <rFont val="Arial"/>
        <family val="2"/>
      </rPr>
      <t>30:37.4</t>
    </r>
    <r>
      <rPr>
        <sz val="10"/>
        <color theme="1"/>
        <rFont val="Arial"/>
        <family val="2"/>
      </rPr>
      <t xml:space="preserve"> (6:33)</t>
    </r>
  </si>
  <si>
    <r>
      <rPr>
        <b/>
        <sz val="10"/>
        <color theme="1"/>
        <rFont val="Arial"/>
        <family val="2"/>
      </rPr>
      <t>31:03.4</t>
    </r>
    <r>
      <rPr>
        <sz val="10"/>
        <color theme="1"/>
        <rFont val="Arial"/>
        <family val="2"/>
      </rPr>
      <t xml:space="preserve"> (6:15)</t>
    </r>
  </si>
  <si>
    <r>
      <rPr>
        <b/>
        <sz val="10"/>
        <color theme="1"/>
        <rFont val="Arial"/>
        <family val="2"/>
      </rPr>
      <t>31:10.0</t>
    </r>
    <r>
      <rPr>
        <sz val="10"/>
        <color theme="1"/>
        <rFont val="Arial"/>
        <family val="2"/>
      </rPr>
      <t xml:space="preserve"> (6:02)</t>
    </r>
  </si>
  <si>
    <r>
      <rPr>
        <b/>
        <sz val="10"/>
        <color theme="1"/>
        <rFont val="Arial"/>
        <family val="2"/>
      </rPr>
      <t>32:38.3</t>
    </r>
    <r>
      <rPr>
        <sz val="10"/>
        <color theme="1"/>
        <rFont val="Arial"/>
        <family val="2"/>
      </rPr>
      <t xml:space="preserve"> (6:39)</t>
    </r>
  </si>
  <si>
    <r>
      <rPr>
        <b/>
        <sz val="10"/>
        <color theme="1"/>
        <rFont val="Arial"/>
        <family val="2"/>
      </rPr>
      <t>33:26.4</t>
    </r>
    <r>
      <rPr>
        <sz val="10"/>
        <color theme="1"/>
        <rFont val="Arial"/>
        <family val="2"/>
      </rPr>
      <t xml:space="preserve"> (6:42)</t>
    </r>
  </si>
  <si>
    <r>
      <rPr>
        <b/>
        <sz val="10"/>
        <color theme="1"/>
        <rFont val="Arial"/>
        <family val="2"/>
      </rPr>
      <t>34:08.7</t>
    </r>
    <r>
      <rPr>
        <sz val="10"/>
        <color theme="1"/>
        <rFont val="Arial"/>
        <family val="2"/>
      </rPr>
      <t xml:space="preserve"> (7:02)</t>
    </r>
  </si>
  <si>
    <r>
      <rPr>
        <b/>
        <sz val="10"/>
        <color theme="1"/>
        <rFont val="Arial"/>
        <family val="2"/>
      </rPr>
      <t>35:03.0</t>
    </r>
    <r>
      <rPr>
        <sz val="10"/>
        <color theme="1"/>
        <rFont val="Arial"/>
        <family val="2"/>
      </rPr>
      <t xml:space="preserve"> (6:45)</t>
    </r>
  </si>
  <si>
    <r>
      <rPr>
        <b/>
        <sz val="10"/>
        <color theme="1"/>
        <rFont val="Arial"/>
        <family val="2"/>
      </rPr>
      <t>38:12.0</t>
    </r>
    <r>
      <rPr>
        <sz val="10"/>
        <color theme="1"/>
        <rFont val="Arial"/>
        <family val="2"/>
      </rPr>
      <t xml:space="preserve"> (7:42)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</si>
</sst>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mm]:ss"/>
    <numFmt numFmtId="165" formatCode="0.0%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6" fillId="0" borderId="0" xfId="0" applyFont="1" applyAlignment="1">
      <alignment horizontal="center"/>
    </xf>
    <xf numFmtId="0" fontId="16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0" xfId="0" applyNumberFormat="1"/>
    <xf numFmtId="49" fontId="0" fillId="0" borderId="10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0" fontId="19" fillId="0" borderId="0" xfId="0" applyFont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133350</xdr:rowOff>
    </xdr:from>
    <xdr:to>
      <xdr:col>3</xdr:col>
      <xdr:colOff>66675</xdr:colOff>
      <xdr:row>7</xdr:row>
      <xdr:rowOff>133350</xdr:rowOff>
    </xdr:to>
    <xdr:cxnSp macro="">
      <xdr:nvCxnSpPr>
        <xdr:cNvPr id="3" name="Straight Connector 2"/>
        <xdr:cNvCxnSpPr/>
      </xdr:nvCxnSpPr>
      <xdr:spPr>
        <a:xfrm>
          <a:off x="628650" y="2305050"/>
          <a:ext cx="16287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E4" sqref="E4"/>
    </sheetView>
  </sheetViews>
  <sheetFormatPr defaultRowHeight="12.75" x14ac:dyDescent="0.2"/>
  <cols>
    <col min="1" max="1" width="7.140625" bestFit="1" customWidth="1"/>
    <col min="2" max="2" width="5.28515625" bestFit="1" customWidth="1"/>
    <col min="3" max="3" width="12.5703125" customWidth="1"/>
    <col min="4" max="4" width="12" customWidth="1"/>
    <col min="5" max="8" width="12.7109375" customWidth="1"/>
    <col min="9" max="9" width="15.42578125" customWidth="1"/>
    <col min="12" max="12" width="11.85546875" customWidth="1"/>
  </cols>
  <sheetData>
    <row r="1" spans="1:13" ht="17.25" customHeight="1" x14ac:dyDescent="0.2">
      <c r="F1" s="20" t="s">
        <v>95</v>
      </c>
    </row>
    <row r="2" spans="1:13" x14ac:dyDescent="0.2">
      <c r="A2" s="3" t="s">
        <v>14</v>
      </c>
      <c r="B2" s="10" t="s">
        <v>15</v>
      </c>
      <c r="C2" s="3" t="s">
        <v>0</v>
      </c>
      <c r="D2" s="3" t="s">
        <v>1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14" t="s">
        <v>85</v>
      </c>
      <c r="K2" s="14" t="s">
        <v>88</v>
      </c>
      <c r="L2" s="14" t="s">
        <v>147</v>
      </c>
    </row>
    <row r="3" spans="1:13" ht="21.95" customHeight="1" x14ac:dyDescent="0.2">
      <c r="A3" s="4">
        <v>1</v>
      </c>
      <c r="B3" s="4">
        <v>27</v>
      </c>
      <c r="C3" s="3" t="str">
        <f>"Anali"</f>
        <v>Anali</v>
      </c>
      <c r="D3" s="3" t="str">
        <f>"Cisneros"</f>
        <v>Cisneros</v>
      </c>
      <c r="E3" s="17" t="s">
        <v>42</v>
      </c>
      <c r="F3" s="17" t="s">
        <v>89</v>
      </c>
      <c r="G3" s="17" t="s">
        <v>90</v>
      </c>
      <c r="H3" s="17" t="s">
        <v>91</v>
      </c>
      <c r="I3" s="13" t="s">
        <v>148</v>
      </c>
      <c r="J3" s="15" t="s">
        <v>86</v>
      </c>
      <c r="K3" s="4">
        <v>18</v>
      </c>
      <c r="L3" s="19">
        <v>0.80094466936572195</v>
      </c>
    </row>
    <row r="4" spans="1:13" ht="21.95" customHeight="1" x14ac:dyDescent="0.2">
      <c r="A4" s="4">
        <v>2</v>
      </c>
      <c r="B4" s="4">
        <v>29</v>
      </c>
      <c r="C4" s="3" t="str">
        <f>"Meaghan"</f>
        <v>Meaghan</v>
      </c>
      <c r="D4" s="3" t="str">
        <f>"Podlanski"</f>
        <v>Podlanski</v>
      </c>
      <c r="E4" s="17" t="s">
        <v>42</v>
      </c>
      <c r="F4" s="17" t="s">
        <v>92</v>
      </c>
      <c r="G4" s="17" t="s">
        <v>93</v>
      </c>
      <c r="H4" s="17" t="s">
        <v>94</v>
      </c>
      <c r="I4" s="12" t="s">
        <v>149</v>
      </c>
      <c r="J4" s="15" t="s">
        <v>86</v>
      </c>
      <c r="K4" s="4">
        <v>19</v>
      </c>
      <c r="L4" s="19">
        <v>0.78401585204755619</v>
      </c>
    </row>
    <row r="5" spans="1:13" ht="21.95" customHeight="1" x14ac:dyDescent="0.2">
      <c r="A5" s="4">
        <v>3</v>
      </c>
      <c r="B5" s="4">
        <v>26</v>
      </c>
      <c r="C5" s="3" t="str">
        <f>"Lauren"</f>
        <v>Lauren</v>
      </c>
      <c r="D5" s="3" t="str">
        <f>"Harris"</f>
        <v>Harris</v>
      </c>
      <c r="E5" s="17" t="s">
        <v>35</v>
      </c>
      <c r="F5" s="17" t="s">
        <v>146</v>
      </c>
      <c r="G5" s="17" t="s">
        <v>96</v>
      </c>
      <c r="H5" s="17" t="s">
        <v>97</v>
      </c>
      <c r="I5" s="12" t="s">
        <v>150</v>
      </c>
      <c r="J5" s="15" t="s">
        <v>86</v>
      </c>
      <c r="K5" s="4">
        <v>17</v>
      </c>
      <c r="L5" s="19">
        <v>0.80170634448923117</v>
      </c>
    </row>
    <row r="6" spans="1:13" ht="21.95" customHeight="1" x14ac:dyDescent="0.2">
      <c r="A6" s="4">
        <v>4</v>
      </c>
      <c r="B6" s="4">
        <v>28</v>
      </c>
      <c r="C6" s="3" t="str">
        <f>"Amberly"</f>
        <v>Amberly</v>
      </c>
      <c r="D6" s="3" t="str">
        <f>"Melendez"</f>
        <v>Melendez</v>
      </c>
      <c r="E6" s="17" t="s">
        <v>46</v>
      </c>
      <c r="F6" s="17" t="s">
        <v>98</v>
      </c>
      <c r="G6" s="17" t="s">
        <v>100</v>
      </c>
      <c r="H6" s="17" t="s">
        <v>99</v>
      </c>
      <c r="I6" s="13" t="s">
        <v>151</v>
      </c>
      <c r="J6" s="15" t="s">
        <v>86</v>
      </c>
      <c r="K6" s="4">
        <v>18</v>
      </c>
      <c r="L6" s="19">
        <v>0.77063310073674329</v>
      </c>
    </row>
    <row r="7" spans="1:13" ht="21.95" customHeight="1" x14ac:dyDescent="0.2">
      <c r="A7" s="4">
        <v>5</v>
      </c>
      <c r="B7" s="4">
        <v>30</v>
      </c>
      <c r="C7" s="3" t="str">
        <f>"Glen"</f>
        <v>Glen</v>
      </c>
      <c r="D7" s="3" t="str">
        <f>"Bodet"</f>
        <v>Bodet</v>
      </c>
      <c r="E7" s="17" t="s">
        <v>53</v>
      </c>
      <c r="F7" s="17" t="s">
        <v>102</v>
      </c>
      <c r="G7" s="17" t="s">
        <v>103</v>
      </c>
      <c r="H7" s="17" t="s">
        <v>101</v>
      </c>
      <c r="I7" s="13" t="s">
        <v>152</v>
      </c>
      <c r="J7" s="15" t="s">
        <v>87</v>
      </c>
      <c r="K7" s="4">
        <v>55</v>
      </c>
      <c r="L7" s="19">
        <v>0.79200000000000004</v>
      </c>
    </row>
    <row r="8" spans="1:13" ht="21.95" customHeight="1" x14ac:dyDescent="0.2">
      <c r="A8" s="4">
        <v>6</v>
      </c>
      <c r="B8" s="4">
        <v>25</v>
      </c>
      <c r="C8" s="3" t="str">
        <f>"Kayla"</f>
        <v>Kayla</v>
      </c>
      <c r="D8" s="3" t="str">
        <f>"Allen"</f>
        <v>Allen</v>
      </c>
      <c r="E8" s="17" t="s">
        <v>35</v>
      </c>
      <c r="F8" s="17" t="s">
        <v>104</v>
      </c>
      <c r="G8" s="17" t="s">
        <v>106</v>
      </c>
      <c r="H8" s="17" t="s">
        <v>105</v>
      </c>
      <c r="I8" s="13" t="s">
        <v>153</v>
      </c>
      <c r="J8" s="15" t="s">
        <v>86</v>
      </c>
      <c r="K8" s="4">
        <v>17</v>
      </c>
      <c r="L8" s="19">
        <v>0.74248383674613183</v>
      </c>
    </row>
    <row r="9" spans="1:13" ht="21.95" customHeight="1" x14ac:dyDescent="0.2">
      <c r="A9" s="4">
        <v>7</v>
      </c>
      <c r="B9" s="4">
        <v>35</v>
      </c>
      <c r="C9" s="3" t="str">
        <f>"Kyra"</f>
        <v>Kyra</v>
      </c>
      <c r="D9" s="3" t="str">
        <f>"Danielson"</f>
        <v>Danielson</v>
      </c>
      <c r="E9" s="17" t="s">
        <v>73</v>
      </c>
      <c r="F9" s="17" t="s">
        <v>109</v>
      </c>
      <c r="G9" s="17" t="s">
        <v>108</v>
      </c>
      <c r="H9" s="17" t="s">
        <v>107</v>
      </c>
      <c r="I9" s="13" t="s">
        <v>154</v>
      </c>
      <c r="J9" s="15" t="s">
        <v>86</v>
      </c>
      <c r="K9" s="4">
        <v>15</v>
      </c>
      <c r="L9" s="19">
        <v>0.73344043499752842</v>
      </c>
    </row>
    <row r="10" spans="1:13" ht="21.95" customHeight="1" x14ac:dyDescent="0.2">
      <c r="A10" s="4">
        <v>8</v>
      </c>
      <c r="B10" s="4">
        <v>36</v>
      </c>
      <c r="C10" s="3" t="str">
        <f>"Zoe"</f>
        <v>Zoe</v>
      </c>
      <c r="D10" s="3" t="str">
        <f>"Zhang"</f>
        <v>Zhang</v>
      </c>
      <c r="E10" s="17" t="s">
        <v>27</v>
      </c>
      <c r="F10" s="17" t="s">
        <v>112</v>
      </c>
      <c r="G10" s="17" t="s">
        <v>111</v>
      </c>
      <c r="H10" s="17" t="s">
        <v>110</v>
      </c>
      <c r="I10" s="13" t="s">
        <v>155</v>
      </c>
      <c r="J10" s="15" t="s">
        <v>86</v>
      </c>
      <c r="K10" s="4">
        <v>18</v>
      </c>
      <c r="L10" s="19">
        <v>0.70505692725855817</v>
      </c>
    </row>
    <row r="11" spans="1:13" ht="21.95" customHeight="1" x14ac:dyDescent="0.2">
      <c r="A11" s="4">
        <v>9</v>
      </c>
      <c r="B11" s="4">
        <v>37</v>
      </c>
      <c r="C11" s="3" t="str">
        <f>"Henry"</f>
        <v>Henry</v>
      </c>
      <c r="D11" s="3" t="str">
        <f>"Charrois"</f>
        <v>Charrois</v>
      </c>
      <c r="E11" s="17" t="s">
        <v>79</v>
      </c>
      <c r="F11" s="17" t="s">
        <v>115</v>
      </c>
      <c r="G11" s="17" t="s">
        <v>114</v>
      </c>
      <c r="H11" s="17" t="s">
        <v>113</v>
      </c>
      <c r="I11" s="13" t="s">
        <v>156</v>
      </c>
      <c r="J11" s="15" t="s">
        <v>87</v>
      </c>
      <c r="K11" s="4">
        <v>65</v>
      </c>
      <c r="L11" s="19">
        <v>0.83199999999999996</v>
      </c>
    </row>
    <row r="12" spans="1:13" ht="21.95" customHeight="1" x14ac:dyDescent="0.2">
      <c r="A12" s="4">
        <v>10</v>
      </c>
      <c r="B12" s="4">
        <v>20</v>
      </c>
      <c r="C12" s="3" t="str">
        <f>"Danika"</f>
        <v>Danika</v>
      </c>
      <c r="D12" s="3" t="str">
        <f>"Guénard"</f>
        <v>Guénard</v>
      </c>
      <c r="E12" s="17" t="s">
        <v>16</v>
      </c>
      <c r="F12" s="17" t="s">
        <v>118</v>
      </c>
      <c r="G12" s="17" t="s">
        <v>117</v>
      </c>
      <c r="H12" s="17" t="s">
        <v>116</v>
      </c>
      <c r="I12" s="13" t="s">
        <v>157</v>
      </c>
      <c r="J12" s="15" t="s">
        <v>86</v>
      </c>
      <c r="K12" s="4">
        <v>17</v>
      </c>
      <c r="L12" s="19">
        <v>0.68827873491237346</v>
      </c>
    </row>
    <row r="13" spans="1:13" ht="21.95" customHeight="1" x14ac:dyDescent="0.2">
      <c r="A13" s="4">
        <v>11</v>
      </c>
      <c r="B13" s="4">
        <v>23</v>
      </c>
      <c r="C13" s="3" t="str">
        <f>"Marina"</f>
        <v>Marina</v>
      </c>
      <c r="D13" s="3" t="str">
        <f>"Andersen"</f>
        <v>Andersen</v>
      </c>
      <c r="E13" s="17" t="s">
        <v>27</v>
      </c>
      <c r="F13" s="17" t="s">
        <v>121</v>
      </c>
      <c r="G13" s="17" t="s">
        <v>120</v>
      </c>
      <c r="H13" s="17" t="s">
        <v>119</v>
      </c>
      <c r="I13" s="13" t="s">
        <v>158</v>
      </c>
      <c r="J13" s="15" t="s">
        <v>86</v>
      </c>
      <c r="K13" s="4">
        <v>15</v>
      </c>
      <c r="L13" s="19">
        <v>0.68866208100104886</v>
      </c>
    </row>
    <row r="14" spans="1:13" ht="21.95" customHeight="1" x14ac:dyDescent="0.2">
      <c r="A14" s="4">
        <v>12</v>
      </c>
      <c r="B14" s="4">
        <v>21</v>
      </c>
      <c r="C14" s="3" t="str">
        <f>"Chloé"</f>
        <v>Chloé</v>
      </c>
      <c r="D14" s="3" t="str">
        <f>"Scott"</f>
        <v>Scott</v>
      </c>
      <c r="E14" s="17" t="s">
        <v>20</v>
      </c>
      <c r="F14" s="17" t="s">
        <v>124</v>
      </c>
      <c r="G14" s="17" t="s">
        <v>123</v>
      </c>
      <c r="H14" s="17" t="s">
        <v>122</v>
      </c>
      <c r="I14" s="13" t="s">
        <v>159</v>
      </c>
      <c r="J14" s="15" t="s">
        <v>86</v>
      </c>
      <c r="K14" s="4">
        <v>18</v>
      </c>
      <c r="L14" s="19">
        <v>0.65401034515437284</v>
      </c>
    </row>
    <row r="15" spans="1:13" ht="21.95" customHeight="1" x14ac:dyDescent="0.2">
      <c r="A15" s="4">
        <v>13</v>
      </c>
      <c r="B15" s="4">
        <v>24</v>
      </c>
      <c r="C15" s="3" t="str">
        <f>"Deanna"</f>
        <v>Deanna</v>
      </c>
      <c r="D15" s="3" t="str">
        <f>"Karch"</f>
        <v>Karch</v>
      </c>
      <c r="E15" s="17" t="s">
        <v>16</v>
      </c>
      <c r="F15" s="17" t="s">
        <v>127</v>
      </c>
      <c r="G15" s="17" t="s">
        <v>126</v>
      </c>
      <c r="H15" s="17" t="s">
        <v>125</v>
      </c>
      <c r="I15" s="13" t="s">
        <v>160</v>
      </c>
      <c r="J15" s="15" t="s">
        <v>86</v>
      </c>
      <c r="K15" s="4">
        <v>19</v>
      </c>
      <c r="L15" s="19">
        <v>0.63714439076757923</v>
      </c>
      <c r="M15" s="11"/>
    </row>
    <row r="16" spans="1:13" ht="21.95" customHeight="1" x14ac:dyDescent="0.2">
      <c r="A16" s="4">
        <v>14</v>
      </c>
      <c r="B16" s="4">
        <v>34</v>
      </c>
      <c r="C16" s="3" t="str">
        <f>"Elizabeth"</f>
        <v>Elizabeth</v>
      </c>
      <c r="D16" s="3" t="str">
        <f>"Nawrocki"</f>
        <v>Nawrocki</v>
      </c>
      <c r="E16" s="17" t="s">
        <v>69</v>
      </c>
      <c r="F16" s="17" t="s">
        <v>128</v>
      </c>
      <c r="G16" s="17" t="s">
        <v>130</v>
      </c>
      <c r="H16" s="17" t="s">
        <v>129</v>
      </c>
      <c r="I16" s="13" t="s">
        <v>161</v>
      </c>
      <c r="J16" s="15" t="s">
        <v>86</v>
      </c>
      <c r="K16" s="4">
        <v>20</v>
      </c>
      <c r="L16" s="19">
        <v>0.63475935828877006</v>
      </c>
    </row>
    <row r="17" spans="1:12" ht="21.95" customHeight="1" x14ac:dyDescent="0.2">
      <c r="A17" s="4">
        <v>15</v>
      </c>
      <c r="B17" s="4">
        <v>22</v>
      </c>
      <c r="C17" s="3" t="str">
        <f>"Teresa"</f>
        <v>Teresa</v>
      </c>
      <c r="D17" s="3" t="str">
        <f>"Chiozza"</f>
        <v>Chiozza</v>
      </c>
      <c r="E17" s="17" t="s">
        <v>23</v>
      </c>
      <c r="F17" s="17" t="s">
        <v>133</v>
      </c>
      <c r="G17" s="17" t="s">
        <v>132</v>
      </c>
      <c r="H17" s="17" t="s">
        <v>131</v>
      </c>
      <c r="I17" s="13" t="s">
        <v>162</v>
      </c>
      <c r="J17" s="15" t="s">
        <v>86</v>
      </c>
      <c r="K17" s="4">
        <v>65</v>
      </c>
      <c r="L17" s="19">
        <v>0.80530133874054399</v>
      </c>
    </row>
    <row r="18" spans="1:12" ht="21.95" customHeight="1" x14ac:dyDescent="0.2">
      <c r="A18" s="4">
        <v>16</v>
      </c>
      <c r="B18" s="4">
        <v>31</v>
      </c>
      <c r="C18" s="3" t="str">
        <f>"Val"</f>
        <v>Val</v>
      </c>
      <c r="D18" s="3" t="str">
        <f>"Sirbu"</f>
        <v>Sirbu</v>
      </c>
      <c r="E18" s="17" t="s">
        <v>57</v>
      </c>
      <c r="F18" s="17" t="s">
        <v>136</v>
      </c>
      <c r="G18" s="17" t="s">
        <v>135</v>
      </c>
      <c r="H18" s="17" t="s">
        <v>134</v>
      </c>
      <c r="I18" s="18" t="s">
        <v>163</v>
      </c>
      <c r="J18" s="15" t="s">
        <v>87</v>
      </c>
      <c r="K18" s="4">
        <v>28</v>
      </c>
      <c r="L18" s="19">
        <v>0.53700000000000003</v>
      </c>
    </row>
    <row r="19" spans="1:12" ht="21.95" customHeight="1" x14ac:dyDescent="0.2">
      <c r="A19" s="4">
        <v>17</v>
      </c>
      <c r="B19" s="4">
        <v>38</v>
      </c>
      <c r="C19" s="3" t="str">
        <f>"Elyse"</f>
        <v>Elyse</v>
      </c>
      <c r="D19" s="3" t="str">
        <f>"Lecharrois"</f>
        <v>Lecharrois</v>
      </c>
      <c r="E19" s="17" t="s">
        <v>23</v>
      </c>
      <c r="F19" s="17" t="s">
        <v>139</v>
      </c>
      <c r="G19" s="17" t="s">
        <v>138</v>
      </c>
      <c r="H19" s="17" t="s">
        <v>137</v>
      </c>
      <c r="I19" s="18" t="s">
        <v>164</v>
      </c>
      <c r="J19" s="15" t="s">
        <v>86</v>
      </c>
      <c r="K19" s="4">
        <v>43</v>
      </c>
      <c r="L19" s="19">
        <v>0.61628402022782269</v>
      </c>
    </row>
    <row r="20" spans="1:12" ht="21.95" customHeight="1" x14ac:dyDescent="0.2">
      <c r="A20" s="4">
        <v>18</v>
      </c>
      <c r="B20" s="4">
        <v>33</v>
      </c>
      <c r="C20" s="3" t="str">
        <f>"Dominika"</f>
        <v>Dominika</v>
      </c>
      <c r="D20" s="3" t="str">
        <f>"Nawrocki"</f>
        <v>Nawrocki</v>
      </c>
      <c r="E20" s="17" t="s">
        <v>65</v>
      </c>
      <c r="F20" s="17" t="s">
        <v>142</v>
      </c>
      <c r="G20" s="17" t="s">
        <v>141</v>
      </c>
      <c r="H20" s="17" t="s">
        <v>140</v>
      </c>
      <c r="I20" s="18" t="s">
        <v>165</v>
      </c>
      <c r="J20" s="15" t="s">
        <v>86</v>
      </c>
      <c r="K20" s="4">
        <v>14</v>
      </c>
      <c r="L20" s="19">
        <v>0.60116281195703214</v>
      </c>
    </row>
    <row r="21" spans="1:12" ht="21.95" customHeight="1" x14ac:dyDescent="0.2">
      <c r="A21" s="4">
        <v>19</v>
      </c>
      <c r="B21" s="4">
        <v>32</v>
      </c>
      <c r="C21" s="3" t="str">
        <f>"Annika"</f>
        <v>Annika</v>
      </c>
      <c r="D21" s="3" t="str">
        <f>"Novakowski"</f>
        <v>Novakowski</v>
      </c>
      <c r="E21" s="17" t="s">
        <v>61</v>
      </c>
      <c r="F21" s="17" t="s">
        <v>145</v>
      </c>
      <c r="G21" s="17" t="s">
        <v>144</v>
      </c>
      <c r="H21" s="17" t="s">
        <v>143</v>
      </c>
      <c r="I21" s="18" t="s">
        <v>166</v>
      </c>
      <c r="J21" s="15" t="s">
        <v>86</v>
      </c>
      <c r="K21" s="4">
        <v>11</v>
      </c>
      <c r="L21" s="19">
        <v>0.58426027431782812</v>
      </c>
    </row>
  </sheetData>
  <sortState ref="A3:L21">
    <sortCondition ref="A3"/>
  </sortState>
  <pageMargins left="0.25" right="0.25" top="0.75" bottom="0.75" header="0.3" footer="0.3"/>
  <pageSetup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1" sqref="D1:G1048576"/>
    </sheetView>
  </sheetViews>
  <sheetFormatPr defaultRowHeight="12.75" x14ac:dyDescent="0.2"/>
  <cols>
    <col min="2" max="2" width="10.42578125" customWidth="1"/>
    <col min="3" max="3" width="12" customWidth="1"/>
    <col min="4" max="8" width="12.7109375" customWidth="1"/>
  </cols>
  <sheetData>
    <row r="1" spans="1:8" x14ac:dyDescent="0.2">
      <c r="D1" s="4" t="s">
        <v>9</v>
      </c>
      <c r="E1" s="4" t="s">
        <v>10</v>
      </c>
      <c r="F1" s="4" t="s">
        <v>11</v>
      </c>
      <c r="G1" s="4" t="s">
        <v>8</v>
      </c>
      <c r="H1" s="4" t="s">
        <v>12</v>
      </c>
    </row>
    <row r="2" spans="1:8" x14ac:dyDescent="0.2">
      <c r="A2" s="2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1.95" customHeight="1" x14ac:dyDescent="0.25">
      <c r="A3" s="7">
        <v>25</v>
      </c>
      <c r="B3" s="3" t="str">
        <f>"Kayla"</f>
        <v>Kayla</v>
      </c>
      <c r="C3" s="3" t="str">
        <f>"Allen"</f>
        <v>Allen</v>
      </c>
      <c r="D3" s="3"/>
      <c r="E3" s="3"/>
      <c r="F3" s="3"/>
      <c r="G3" s="3"/>
      <c r="H3" s="3"/>
    </row>
    <row r="4" spans="1:8" ht="21.95" customHeight="1" x14ac:dyDescent="0.25">
      <c r="A4" s="5">
        <v>23</v>
      </c>
      <c r="B4" s="3" t="str">
        <f>"Marina"</f>
        <v>Marina</v>
      </c>
      <c r="C4" s="3" t="str">
        <f>"Andersen"</f>
        <v>Andersen</v>
      </c>
      <c r="D4" s="3"/>
      <c r="E4" s="3"/>
      <c r="F4" s="3"/>
      <c r="G4" s="3"/>
      <c r="H4" s="3"/>
    </row>
    <row r="5" spans="1:8" ht="21.95" customHeight="1" x14ac:dyDescent="0.25">
      <c r="A5" s="6">
        <v>30</v>
      </c>
      <c r="B5" s="3" t="str">
        <f>"Glen"</f>
        <v>Glen</v>
      </c>
      <c r="C5" s="3" t="str">
        <f>"Bodet"</f>
        <v>Bodet</v>
      </c>
      <c r="D5" s="3"/>
      <c r="E5" s="3"/>
      <c r="F5" s="3"/>
      <c r="G5" s="3"/>
      <c r="H5" s="3"/>
    </row>
    <row r="6" spans="1:8" ht="21.95" customHeight="1" x14ac:dyDescent="0.25">
      <c r="A6" s="6">
        <v>37</v>
      </c>
      <c r="B6" s="3" t="str">
        <f>"Henry"</f>
        <v>Henry</v>
      </c>
      <c r="C6" s="3" t="str">
        <f>"Charrois"</f>
        <v>Charrois</v>
      </c>
      <c r="D6" s="3"/>
      <c r="E6" s="3"/>
      <c r="F6" s="3"/>
      <c r="G6" s="3"/>
      <c r="H6" s="3"/>
    </row>
    <row r="7" spans="1:8" ht="21.95" customHeight="1" x14ac:dyDescent="0.25">
      <c r="A7" s="6">
        <v>22</v>
      </c>
      <c r="B7" s="3" t="str">
        <f>"Teresa"</f>
        <v>Teresa</v>
      </c>
      <c r="C7" s="3" t="str">
        <f>"Chiozza"</f>
        <v>Chiozza</v>
      </c>
      <c r="D7" s="3"/>
      <c r="E7" s="3"/>
      <c r="F7" s="3"/>
      <c r="G7" s="3"/>
      <c r="H7" s="3"/>
    </row>
    <row r="8" spans="1:8" ht="21.95" customHeight="1" x14ac:dyDescent="0.25">
      <c r="A8" s="7">
        <v>27</v>
      </c>
      <c r="B8" s="3" t="str">
        <f>"Anali"</f>
        <v>Anali</v>
      </c>
      <c r="C8" s="3" t="str">
        <f>"Cisneros"</f>
        <v>Cisneros</v>
      </c>
      <c r="D8" s="3"/>
      <c r="E8" s="3"/>
      <c r="F8" s="3"/>
      <c r="G8" s="3"/>
      <c r="H8" s="3"/>
    </row>
    <row r="9" spans="1:8" ht="21.95" customHeight="1" x14ac:dyDescent="0.25">
      <c r="A9" s="5">
        <v>35</v>
      </c>
      <c r="B9" s="3" t="str">
        <f>"Kyra"</f>
        <v>Kyra</v>
      </c>
      <c r="C9" s="3" t="str">
        <f>"Danielson"</f>
        <v>Danielson</v>
      </c>
      <c r="D9" s="3"/>
      <c r="E9" s="3"/>
      <c r="F9" s="3"/>
      <c r="G9" s="3"/>
      <c r="H9" s="3"/>
    </row>
    <row r="10" spans="1:8" ht="21.95" customHeight="1" x14ac:dyDescent="0.25">
      <c r="A10" s="5">
        <v>20</v>
      </c>
      <c r="B10" s="3" t="str">
        <f>"Danika"</f>
        <v>Danika</v>
      </c>
      <c r="C10" s="3" t="str">
        <f>"Guénard"</f>
        <v>Guénard</v>
      </c>
      <c r="D10" s="3"/>
      <c r="E10" s="3"/>
      <c r="F10" s="3"/>
      <c r="G10" s="3"/>
      <c r="H10" s="3"/>
    </row>
    <row r="11" spans="1:8" ht="21.95" customHeight="1" x14ac:dyDescent="0.25">
      <c r="A11" s="7">
        <v>26</v>
      </c>
      <c r="B11" s="3" t="str">
        <f>"Lauren"</f>
        <v>Lauren</v>
      </c>
      <c r="C11" s="3" t="str">
        <f>"Harris"</f>
        <v>Harris</v>
      </c>
      <c r="D11" s="3"/>
      <c r="E11" s="3"/>
      <c r="F11" s="3"/>
      <c r="G11" s="3"/>
      <c r="H11" s="3"/>
    </row>
    <row r="12" spans="1:8" ht="21.95" customHeight="1" x14ac:dyDescent="0.25">
      <c r="A12" s="5">
        <v>24</v>
      </c>
      <c r="B12" s="3" t="str">
        <f>"Deanna"</f>
        <v>Deanna</v>
      </c>
      <c r="C12" s="3" t="str">
        <f>"Karch"</f>
        <v>Karch</v>
      </c>
      <c r="D12" s="3"/>
      <c r="E12" s="3"/>
      <c r="F12" s="3"/>
      <c r="G12" s="3"/>
      <c r="H12" s="3"/>
    </row>
    <row r="13" spans="1:8" ht="21.95" customHeight="1" x14ac:dyDescent="0.25">
      <c r="A13" s="6">
        <v>38</v>
      </c>
      <c r="B13" s="3" t="str">
        <f>"Elyse"</f>
        <v>Elyse</v>
      </c>
      <c r="C13" s="3" t="str">
        <f>"Lecharrois"</f>
        <v>Lecharrois</v>
      </c>
      <c r="D13" s="3"/>
      <c r="E13" s="3"/>
      <c r="F13" s="3"/>
      <c r="G13" s="3"/>
      <c r="H13" s="3"/>
    </row>
    <row r="14" spans="1:8" ht="21.95" customHeight="1" x14ac:dyDescent="0.25">
      <c r="A14" s="7">
        <v>28</v>
      </c>
      <c r="B14" s="3" t="str">
        <f>"Amberly"</f>
        <v>Amberly</v>
      </c>
      <c r="C14" s="3" t="str">
        <f>"Melendez"</f>
        <v>Melendez</v>
      </c>
      <c r="D14" s="3"/>
      <c r="E14" s="3"/>
      <c r="F14" s="3"/>
      <c r="G14" s="3"/>
      <c r="H14" s="3"/>
    </row>
    <row r="15" spans="1:8" ht="21.95" customHeight="1" x14ac:dyDescent="0.25">
      <c r="A15" s="6">
        <v>33</v>
      </c>
      <c r="B15" s="3" t="str">
        <f>"Dominika"</f>
        <v>Dominika</v>
      </c>
      <c r="C15" s="3" t="str">
        <f>"Nawrocki"</f>
        <v>Nawrocki</v>
      </c>
      <c r="D15" s="3"/>
      <c r="E15" s="3"/>
      <c r="F15" s="3"/>
      <c r="G15" s="3"/>
      <c r="H15" s="3"/>
    </row>
    <row r="16" spans="1:8" ht="21.95" customHeight="1" x14ac:dyDescent="0.25">
      <c r="A16" s="6">
        <v>34</v>
      </c>
      <c r="B16" s="3" t="str">
        <f>"Elizabeth"</f>
        <v>Elizabeth</v>
      </c>
      <c r="C16" s="3" t="str">
        <f>"Nawrocki"</f>
        <v>Nawrocki</v>
      </c>
      <c r="D16" s="3"/>
      <c r="E16" s="3"/>
      <c r="F16" s="3"/>
      <c r="G16" s="3"/>
      <c r="H16" s="3"/>
    </row>
    <row r="17" spans="1:8" ht="21.95" customHeight="1" x14ac:dyDescent="0.25">
      <c r="A17" s="6">
        <v>32</v>
      </c>
      <c r="B17" s="3" t="str">
        <f>"Annika"</f>
        <v>Annika</v>
      </c>
      <c r="C17" s="3" t="str">
        <f>"Novakowski"</f>
        <v>Novakowski</v>
      </c>
      <c r="D17" s="3"/>
      <c r="E17" s="3"/>
      <c r="F17" s="3"/>
      <c r="G17" s="3"/>
      <c r="H17" s="3"/>
    </row>
    <row r="18" spans="1:8" ht="21.95" customHeight="1" x14ac:dyDescent="0.25">
      <c r="A18" s="7">
        <v>29</v>
      </c>
      <c r="B18" s="3" t="str">
        <f>"Meaghan"</f>
        <v>Meaghan</v>
      </c>
      <c r="C18" s="3" t="str">
        <f>"Podlanski"</f>
        <v>Podlanski</v>
      </c>
      <c r="D18" s="3"/>
      <c r="E18" s="3"/>
      <c r="F18" s="3"/>
      <c r="G18" s="3"/>
      <c r="H18" s="3"/>
    </row>
    <row r="19" spans="1:8" ht="21.95" customHeight="1" x14ac:dyDescent="0.25">
      <c r="A19" s="5">
        <v>21</v>
      </c>
      <c r="B19" s="3" t="str">
        <f>"Chloé"</f>
        <v>Chloé</v>
      </c>
      <c r="C19" s="3" t="str">
        <f>"Scott"</f>
        <v>Scott</v>
      </c>
      <c r="D19" s="3"/>
      <c r="E19" s="3"/>
      <c r="F19" s="3"/>
      <c r="G19" s="3"/>
      <c r="H19" s="3"/>
    </row>
    <row r="20" spans="1:8" ht="21.95" customHeight="1" x14ac:dyDescent="0.25">
      <c r="A20" s="6">
        <v>31</v>
      </c>
      <c r="B20" s="3" t="str">
        <f>"Val"</f>
        <v>Val</v>
      </c>
      <c r="C20" s="3" t="str">
        <f>"Sirbu"</f>
        <v>Sirbu</v>
      </c>
      <c r="D20" s="3"/>
      <c r="E20" s="3"/>
      <c r="F20" s="3"/>
      <c r="G20" s="3"/>
      <c r="H20" s="3"/>
    </row>
    <row r="21" spans="1:8" ht="21.95" customHeight="1" x14ac:dyDescent="0.25">
      <c r="A21" s="5">
        <v>36</v>
      </c>
      <c r="B21" s="3" t="str">
        <f>"Zoe"</f>
        <v>Zoe</v>
      </c>
      <c r="C21" s="3" t="str">
        <f>"Zhang"</f>
        <v>Zhang</v>
      </c>
      <c r="D21" s="3"/>
      <c r="E21" s="3"/>
      <c r="F21" s="3"/>
      <c r="G21" s="3"/>
      <c r="H21" s="3"/>
    </row>
    <row r="22" spans="1:8" ht="21.95" customHeight="1" x14ac:dyDescent="0.25">
      <c r="A22" s="6">
        <v>39</v>
      </c>
      <c r="B22" s="3"/>
      <c r="C22" s="3"/>
      <c r="D22" s="3"/>
      <c r="E22" s="3"/>
      <c r="F22" s="3"/>
      <c r="G22" s="3"/>
      <c r="H22" s="3"/>
    </row>
    <row r="23" spans="1:8" ht="21.95" customHeight="1" x14ac:dyDescent="0.25">
      <c r="A23" s="6">
        <v>40</v>
      </c>
      <c r="B23" s="3"/>
      <c r="C23" s="3"/>
      <c r="D23" s="3"/>
      <c r="E23" s="3"/>
      <c r="F23" s="3"/>
      <c r="G23" s="3"/>
      <c r="H23" s="3"/>
    </row>
    <row r="24" spans="1:8" ht="21.95" customHeight="1" x14ac:dyDescent="0.25">
      <c r="A24" s="6">
        <v>41</v>
      </c>
      <c r="B24" s="3"/>
      <c r="C24" s="3"/>
      <c r="D24" s="3"/>
      <c r="E24" s="3"/>
      <c r="F24" s="3"/>
      <c r="G24" s="3"/>
      <c r="H24" s="3"/>
    </row>
    <row r="25" spans="1:8" ht="21.95" customHeight="1" x14ac:dyDescent="0.25">
      <c r="A25" s="6">
        <v>42</v>
      </c>
      <c r="B25" s="3"/>
      <c r="C25" s="3"/>
      <c r="D25" s="3"/>
      <c r="E25" s="3"/>
      <c r="F25" s="3"/>
      <c r="G25" s="3"/>
      <c r="H25" s="3"/>
    </row>
    <row r="26" spans="1:8" ht="21.95" customHeight="1" x14ac:dyDescent="0.25">
      <c r="A26" s="6">
        <v>43</v>
      </c>
      <c r="B26" s="3"/>
      <c r="C26" s="3"/>
      <c r="D26" s="3"/>
      <c r="E26" s="3"/>
      <c r="F26" s="3"/>
      <c r="G26" s="3"/>
      <c r="H26" s="3"/>
    </row>
    <row r="27" spans="1:8" ht="21.95" customHeight="1" x14ac:dyDescent="0.25">
      <c r="A27" s="6">
        <v>44</v>
      </c>
      <c r="B27" s="3"/>
      <c r="C27" s="3"/>
      <c r="D27" s="3"/>
      <c r="E27" s="3"/>
      <c r="F27" s="3"/>
      <c r="G27" s="3"/>
      <c r="H27" s="3"/>
    </row>
    <row r="28" spans="1:8" ht="21.95" customHeight="1" x14ac:dyDescent="0.25">
      <c r="A28" s="6">
        <v>45</v>
      </c>
      <c r="B28" s="3"/>
      <c r="C28" s="3"/>
      <c r="D28" s="3"/>
      <c r="E28" s="3"/>
      <c r="F28" s="3"/>
      <c r="G28" s="3"/>
      <c r="H28" s="3"/>
    </row>
    <row r="29" spans="1:8" x14ac:dyDescent="0.2">
      <c r="A29" s="1">
        <v>46</v>
      </c>
    </row>
    <row r="30" spans="1:8" x14ac:dyDescent="0.2">
      <c r="A30" s="1">
        <v>47</v>
      </c>
    </row>
    <row r="31" spans="1:8" x14ac:dyDescent="0.2">
      <c r="A31" s="1">
        <v>48</v>
      </c>
    </row>
    <row r="32" spans="1:8" x14ac:dyDescent="0.2">
      <c r="A32" s="1">
        <v>49</v>
      </c>
    </row>
    <row r="33" spans="1:1" x14ac:dyDescent="0.2">
      <c r="A33" s="1">
        <v>50</v>
      </c>
    </row>
  </sheetData>
  <sortState ref="A3:H33">
    <sortCondition ref="C3:C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XFD2"/>
    </sheetView>
  </sheetViews>
  <sheetFormatPr defaultRowHeight="12.75" x14ac:dyDescent="0.2"/>
  <cols>
    <col min="2" max="2" width="12.140625" bestFit="1" customWidth="1"/>
    <col min="3" max="3" width="11.5703125" bestFit="1" customWidth="1"/>
    <col min="4" max="8" width="10.7109375" customWidth="1"/>
  </cols>
  <sheetData>
    <row r="1" spans="1:8" x14ac:dyDescent="0.2">
      <c r="D1" s="4" t="s">
        <v>9</v>
      </c>
      <c r="E1" s="4" t="s">
        <v>10</v>
      </c>
      <c r="F1" s="4" t="s">
        <v>11</v>
      </c>
      <c r="G1" s="4" t="s">
        <v>8</v>
      </c>
      <c r="H1" s="4" t="s">
        <v>12</v>
      </c>
    </row>
    <row r="2" spans="1:8" x14ac:dyDescent="0.2">
      <c r="A2" s="9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0" customHeight="1" x14ac:dyDescent="0.25">
      <c r="A3" s="8">
        <v>20</v>
      </c>
      <c r="B3" s="3" t="str">
        <f>"Danika"</f>
        <v>Danika</v>
      </c>
      <c r="C3" s="3" t="str">
        <f>"Guénard"</f>
        <v>Guénard</v>
      </c>
      <c r="D3" s="3"/>
      <c r="E3" s="3"/>
      <c r="F3" s="3"/>
      <c r="G3" s="3"/>
      <c r="H3" s="3"/>
    </row>
    <row r="4" spans="1:8" ht="30" customHeight="1" x14ac:dyDescent="0.25">
      <c r="A4" s="8">
        <v>21</v>
      </c>
      <c r="B4" s="3" t="str">
        <f>"Chloé"</f>
        <v>Chloé</v>
      </c>
      <c r="C4" s="3" t="str">
        <f>"Scott"</f>
        <v>Scott</v>
      </c>
      <c r="D4" s="3"/>
      <c r="E4" s="3"/>
      <c r="F4" s="3"/>
      <c r="G4" s="3"/>
      <c r="H4" s="3"/>
    </row>
    <row r="5" spans="1:8" ht="30" customHeight="1" x14ac:dyDescent="0.25">
      <c r="A5" s="8">
        <v>22</v>
      </c>
      <c r="B5" s="3" t="str">
        <f>"Teresa"</f>
        <v>Teresa</v>
      </c>
      <c r="C5" s="3" t="str">
        <f>"Chiozza"</f>
        <v>Chiozza</v>
      </c>
      <c r="D5" s="3"/>
      <c r="E5" s="3"/>
      <c r="F5" s="3"/>
      <c r="G5" s="3"/>
      <c r="H5" s="3"/>
    </row>
    <row r="6" spans="1:8" ht="30" customHeight="1" x14ac:dyDescent="0.25">
      <c r="A6" s="8">
        <v>23</v>
      </c>
      <c r="B6" s="3" t="str">
        <f>"Marina"</f>
        <v>Marina</v>
      </c>
      <c r="C6" s="3" t="str">
        <f>"Andersen"</f>
        <v>Andersen</v>
      </c>
      <c r="D6" s="3"/>
      <c r="E6" s="3"/>
      <c r="F6" s="3"/>
      <c r="G6" s="3"/>
      <c r="H6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5" sqref="D15"/>
    </sheetView>
  </sheetViews>
  <sheetFormatPr defaultRowHeight="12.75" x14ac:dyDescent="0.2"/>
  <cols>
    <col min="2" max="2" width="12.140625" bestFit="1" customWidth="1"/>
    <col min="3" max="3" width="11.5703125" bestFit="1" customWidth="1"/>
    <col min="4" max="8" width="10.7109375" customWidth="1"/>
  </cols>
  <sheetData>
    <row r="1" spans="1:8" ht="15" customHeight="1" x14ac:dyDescent="0.2">
      <c r="D1" s="4" t="s">
        <v>9</v>
      </c>
      <c r="E1" s="4" t="s">
        <v>10</v>
      </c>
      <c r="F1" s="4" t="s">
        <v>11</v>
      </c>
      <c r="G1" s="4" t="s">
        <v>8</v>
      </c>
      <c r="H1" s="4" t="s">
        <v>12</v>
      </c>
    </row>
    <row r="2" spans="1:8" ht="15" customHeight="1" x14ac:dyDescent="0.2">
      <c r="A2" s="9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0" customHeight="1" x14ac:dyDescent="0.25">
      <c r="A3" s="8">
        <v>36</v>
      </c>
      <c r="B3" s="3" t="str">
        <f>"Zoe"</f>
        <v>Zoe</v>
      </c>
      <c r="C3" s="3" t="str">
        <f>"Zhang"</f>
        <v>Zhang</v>
      </c>
      <c r="D3" s="3"/>
      <c r="E3" s="3"/>
      <c r="F3" s="3"/>
      <c r="G3" s="3"/>
      <c r="H3" s="3"/>
    </row>
    <row r="4" spans="1:8" ht="30" customHeight="1" x14ac:dyDescent="0.25">
      <c r="A4" s="6">
        <v>37</v>
      </c>
      <c r="B4" s="3" t="str">
        <f>"Henry"</f>
        <v>Henry</v>
      </c>
      <c r="C4" s="3" t="str">
        <f>"Charrois"</f>
        <v>Charrois</v>
      </c>
      <c r="D4" s="3"/>
      <c r="E4" s="3"/>
      <c r="F4" s="3"/>
      <c r="G4" s="3"/>
      <c r="H4" s="3"/>
    </row>
    <row r="5" spans="1:8" ht="30" customHeight="1" x14ac:dyDescent="0.25">
      <c r="A5" s="6">
        <v>38</v>
      </c>
      <c r="B5" s="3" t="str">
        <f>"Elyse"</f>
        <v>Elyse</v>
      </c>
      <c r="C5" s="3" t="str">
        <f>"Lecharrois"</f>
        <v>Lecharrois</v>
      </c>
      <c r="D5" s="3"/>
      <c r="E5" s="3"/>
      <c r="F5" s="3"/>
      <c r="G5" s="3"/>
      <c r="H5" s="3"/>
    </row>
    <row r="8" spans="1:8" x14ac:dyDescent="0.2">
      <c r="A8" t="s">
        <v>13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J9" sqref="J9"/>
    </sheetView>
  </sheetViews>
  <sheetFormatPr defaultRowHeight="12.75" x14ac:dyDescent="0.2"/>
  <sheetData>
    <row r="1" spans="1:5" x14ac:dyDescent="0.2">
      <c r="A1" s="16" t="s">
        <v>42</v>
      </c>
      <c r="B1" s="16" t="s">
        <v>43</v>
      </c>
      <c r="C1" s="12" t="s">
        <v>44</v>
      </c>
      <c r="D1" s="12" t="s">
        <v>45</v>
      </c>
      <c r="E1" s="13">
        <v>1.7361111111111112E-2</v>
      </c>
    </row>
    <row r="2" spans="1:5" x14ac:dyDescent="0.2">
      <c r="A2" s="12" t="s">
        <v>42</v>
      </c>
      <c r="B2" s="12" t="s">
        <v>50</v>
      </c>
      <c r="C2" s="12" t="s">
        <v>51</v>
      </c>
      <c r="D2" s="12" t="s">
        <v>52</v>
      </c>
      <c r="E2" s="13">
        <v>1.7524305555555553E-2</v>
      </c>
    </row>
    <row r="3" spans="1:5" x14ac:dyDescent="0.2">
      <c r="A3" s="12" t="s">
        <v>35</v>
      </c>
      <c r="B3" s="12" t="s">
        <v>39</v>
      </c>
      <c r="C3" s="12" t="s">
        <v>40</v>
      </c>
      <c r="D3" s="12" t="s">
        <v>41</v>
      </c>
      <c r="E3" s="13">
        <v>1.7555555555555557E-2</v>
      </c>
    </row>
    <row r="4" spans="1:5" x14ac:dyDescent="0.2">
      <c r="A4" s="12" t="s">
        <v>46</v>
      </c>
      <c r="B4" s="12" t="s">
        <v>47</v>
      </c>
      <c r="C4" s="12" t="s">
        <v>48</v>
      </c>
      <c r="D4" s="12" t="s">
        <v>49</v>
      </c>
      <c r="E4" s="13">
        <v>1.8042824074074072E-2</v>
      </c>
    </row>
    <row r="5" spans="1:5" x14ac:dyDescent="0.2">
      <c r="A5" s="12" t="s">
        <v>53</v>
      </c>
      <c r="B5" s="12" t="s">
        <v>54</v>
      </c>
      <c r="C5" s="12" t="s">
        <v>55</v>
      </c>
      <c r="D5" s="12" t="s">
        <v>56</v>
      </c>
      <c r="E5" s="13">
        <v>1.8781250000000003E-2</v>
      </c>
    </row>
    <row r="6" spans="1:5" x14ac:dyDescent="0.2">
      <c r="A6" s="12" t="s">
        <v>35</v>
      </c>
      <c r="B6" s="12" t="s">
        <v>36</v>
      </c>
      <c r="C6" s="12" t="s">
        <v>37</v>
      </c>
      <c r="D6" s="12" t="s">
        <v>38</v>
      </c>
      <c r="E6" s="13">
        <v>1.8958333333333334E-2</v>
      </c>
    </row>
    <row r="7" spans="1:5" x14ac:dyDescent="0.2">
      <c r="A7" s="12" t="s">
        <v>73</v>
      </c>
      <c r="B7" s="12" t="s">
        <v>74</v>
      </c>
      <c r="C7" s="12" t="s">
        <v>75</v>
      </c>
      <c r="D7" s="12" t="s">
        <v>76</v>
      </c>
      <c r="E7" s="13">
        <v>1.9674768518518519E-2</v>
      </c>
    </row>
    <row r="8" spans="1:5" x14ac:dyDescent="0.2">
      <c r="A8" s="12" t="s">
        <v>27</v>
      </c>
      <c r="B8" s="12" t="s">
        <v>74</v>
      </c>
      <c r="C8" s="12" t="s">
        <v>77</v>
      </c>
      <c r="D8" s="12" t="s">
        <v>78</v>
      </c>
      <c r="E8" s="13">
        <v>1.9723379629629629E-2</v>
      </c>
    </row>
    <row r="9" spans="1:5" x14ac:dyDescent="0.2">
      <c r="A9" s="12" t="s">
        <v>79</v>
      </c>
      <c r="B9" s="12" t="s">
        <v>80</v>
      </c>
      <c r="C9" s="12" t="s">
        <v>75</v>
      </c>
      <c r="D9" s="12" t="s">
        <v>81</v>
      </c>
      <c r="E9" s="13">
        <v>1.9741898148148151E-2</v>
      </c>
    </row>
    <row r="10" spans="1:5" x14ac:dyDescent="0.2">
      <c r="A10" s="12" t="s">
        <v>16</v>
      </c>
      <c r="B10" s="12" t="s">
        <v>17</v>
      </c>
      <c r="C10" s="12" t="s">
        <v>18</v>
      </c>
      <c r="D10" s="12" t="s">
        <v>19</v>
      </c>
      <c r="E10" s="13">
        <v>2.0456018518518519E-2</v>
      </c>
    </row>
    <row r="11" spans="1:5" x14ac:dyDescent="0.2">
      <c r="A11" s="12" t="s">
        <v>27</v>
      </c>
      <c r="B11" s="12" t="s">
        <v>29</v>
      </c>
      <c r="C11" s="12" t="s">
        <v>28</v>
      </c>
      <c r="D11" s="12" t="s">
        <v>30</v>
      </c>
      <c r="E11" s="13">
        <v>2.0699074074074075E-2</v>
      </c>
    </row>
    <row r="12" spans="1:5" x14ac:dyDescent="0.2">
      <c r="A12" s="12" t="s">
        <v>20</v>
      </c>
      <c r="B12" s="12" t="s">
        <v>21</v>
      </c>
      <c r="C12" s="12" t="s">
        <v>22</v>
      </c>
      <c r="D12" s="12" t="s">
        <v>31</v>
      </c>
      <c r="E12" s="13">
        <v>2.1266203703703704E-2</v>
      </c>
    </row>
    <row r="13" spans="1:5" x14ac:dyDescent="0.2">
      <c r="A13" s="12" t="s">
        <v>16</v>
      </c>
      <c r="B13" s="12" t="s">
        <v>32</v>
      </c>
      <c r="C13" s="12" t="s">
        <v>33</v>
      </c>
      <c r="D13" s="12" t="s">
        <v>34</v>
      </c>
      <c r="E13" s="13">
        <v>2.1567129629629631E-2</v>
      </c>
    </row>
    <row r="14" spans="1:5" x14ac:dyDescent="0.2">
      <c r="A14" s="12" t="s">
        <v>69</v>
      </c>
      <c r="B14" s="12" t="s">
        <v>70</v>
      </c>
      <c r="C14" s="12" t="s">
        <v>71</v>
      </c>
      <c r="D14" s="12" t="s">
        <v>72</v>
      </c>
      <c r="E14" s="13">
        <v>2.164351851851852E-2</v>
      </c>
    </row>
    <row r="15" spans="1:5" x14ac:dyDescent="0.2">
      <c r="A15" s="12" t="s">
        <v>23</v>
      </c>
      <c r="B15" s="12" t="s">
        <v>24</v>
      </c>
      <c r="C15" s="12" t="s">
        <v>25</v>
      </c>
      <c r="D15" s="12" t="s">
        <v>26</v>
      </c>
      <c r="E15" s="13">
        <v>2.2665509259259264E-2</v>
      </c>
    </row>
    <row r="16" spans="1:5" x14ac:dyDescent="0.2">
      <c r="A16" s="12" t="s">
        <v>57</v>
      </c>
      <c r="B16" s="12" t="s">
        <v>58</v>
      </c>
      <c r="C16" s="12" t="s">
        <v>59</v>
      </c>
      <c r="D16" s="12" t="s">
        <v>60</v>
      </c>
      <c r="E16" s="13">
        <v>2.3222222222222224E-2</v>
      </c>
    </row>
    <row r="17" spans="1:5" x14ac:dyDescent="0.2">
      <c r="A17" s="12" t="s">
        <v>23</v>
      </c>
      <c r="B17" s="12" t="s">
        <v>82</v>
      </c>
      <c r="C17" s="12" t="s">
        <v>83</v>
      </c>
      <c r="D17" s="12" t="s">
        <v>84</v>
      </c>
      <c r="E17" s="13">
        <v>2.3711805555555559E-2</v>
      </c>
    </row>
    <row r="18" spans="1:5" x14ac:dyDescent="0.2">
      <c r="A18" s="12" t="s">
        <v>65</v>
      </c>
      <c r="B18" s="12" t="s">
        <v>66</v>
      </c>
      <c r="C18" s="12" t="s">
        <v>67</v>
      </c>
      <c r="D18" s="12" t="s">
        <v>68</v>
      </c>
      <c r="E18" s="13">
        <v>2.4337962962962964E-2</v>
      </c>
    </row>
    <row r="19" spans="1:5" x14ac:dyDescent="0.2">
      <c r="A19" s="12" t="s">
        <v>61</v>
      </c>
      <c r="B19" s="12" t="s">
        <v>62</v>
      </c>
      <c r="C19" s="12" t="s">
        <v>63</v>
      </c>
      <c r="D19" s="12" t="s">
        <v>64</v>
      </c>
      <c r="E19" s="13">
        <v>2.6525462962962962E-2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5KNumber</vt:lpstr>
      <vt:lpstr>5KName</vt:lpstr>
      <vt:lpstr>Sheet1</vt:lpstr>
      <vt:lpstr>Sheet2</vt:lpstr>
      <vt:lpstr>Sheet3</vt:lpstr>
      <vt:lpstr>'5KNumber'!Print_Area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Dad</cp:lastModifiedBy>
  <cp:lastPrinted>2016-08-07T03:52:43Z</cp:lastPrinted>
  <dcterms:created xsi:type="dcterms:W3CDTF">2016-08-03T01:05:57Z</dcterms:created>
  <dcterms:modified xsi:type="dcterms:W3CDTF">2016-08-10T02:55:23Z</dcterms:modified>
</cp:coreProperties>
</file>